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875" windowHeight="7935" activeTab="3"/>
  </bookViews>
  <sheets>
    <sheet name="Sheet1" sheetId="1" r:id="rId1"/>
    <sheet name="Sheet2" sheetId="2" r:id="rId2"/>
    <sheet name="Sheet3" sheetId="3" r:id="rId3"/>
    <sheet name="Sheet1 (2)" sheetId="4" r:id="rId4"/>
  </sheets>
  <definedNames>
    <definedName name="_xlnm.Print_Titles" localSheetId="0">'Sheet1'!$6:$7</definedName>
    <definedName name="_xlnm.Print_Titles" localSheetId="3">'Sheet1 (2)'!$3:$4</definedName>
  </definedNames>
  <calcPr fullCalcOnLoad="1"/>
</workbook>
</file>

<file path=xl/sharedStrings.xml><?xml version="1.0" encoding="utf-8"?>
<sst xmlns="http://schemas.openxmlformats.org/spreadsheetml/2006/main" count="255" uniqueCount="61">
  <si>
    <t>TT</t>
  </si>
  <si>
    <t>Đơn vị</t>
  </si>
  <si>
    <t>Nhập thêm</t>
  </si>
  <si>
    <t>Phòng hành chính</t>
  </si>
  <si>
    <t>Phòng bộ môn</t>
  </si>
  <si>
    <t>Phòng học</t>
  </si>
  <si>
    <t>Quy mô sau sáp nhập</t>
  </si>
  <si>
    <t>Số học sinh</t>
  </si>
  <si>
    <t>Số lớp</t>
  </si>
  <si>
    <t>Hạng trường</t>
  </si>
  <si>
    <r>
      <t xml:space="preserve">Dự kiến kinh phí cần đầu tư 
</t>
    </r>
    <r>
      <rPr>
        <i/>
        <sz val="10"/>
        <rFont val="Arial Narrow"/>
        <family val="2"/>
      </rPr>
      <t>(Tỷ đồng)</t>
    </r>
  </si>
  <si>
    <t>1/2 học sinh từ THCS Lộc Yên</t>
  </si>
  <si>
    <t>1/3 học sinh từ THCS Lộc Yên; 1/3 học sinh từ THCS Hương Thủy</t>
  </si>
  <si>
    <t xml:space="preserve">1/3 học sinh từ THCS Lộc Yên; </t>
  </si>
  <si>
    <t>1/3 học sinh từ THCS Hương Thủy</t>
  </si>
  <si>
    <t>Học sinh của 2 trường THCS Hương Long và Hương Vĩnh</t>
  </si>
  <si>
    <t>1/3 học sinh từ THCS Hương Thủy; 1/2 học sinh từ THCS Hương Bình</t>
  </si>
  <si>
    <t>1/2 học sinh từ THCS Hương Bình</t>
  </si>
  <si>
    <t>1/2 học sinh từ THCS Phương Mỹ</t>
  </si>
  <si>
    <t>Kế hoạch 
năm học 2013 - 2014</t>
  </si>
  <si>
    <t>I</t>
  </si>
  <si>
    <t>II</t>
  </si>
  <si>
    <r>
      <t>Khuôn viên
(m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>)</t>
    </r>
  </si>
  <si>
    <t>PHÒNG GIÁO DỤC VÀ ĐÀO TẠO</t>
  </si>
  <si>
    <t xml:space="preserve">    UBND HUYỆN HƯƠNG KHÊ</t>
  </si>
  <si>
    <t>CỘNG HÒA XÃ HỘI CHỦ NGHĨA VIỆT NAM</t>
  </si>
  <si>
    <t>Độc lập - Tự do - Hạnh phúc</t>
  </si>
  <si>
    <t>NHU CẦU CƠ SỞ VẬT CHẤT, KINH PHÍ PHỤC VỤ ĐỀ ÁN QUY HOẠCH TRƯỜNG GIAI ĐOẠN 2010 - 2020</t>
  </si>
  <si>
    <t>Phòng hành chính gồm: 1 phòng hiệu trưởng; 2 phòng phó hiệu trưởng, 1 nhà văn phòng, 1 phòng họp HĐNT, 3 phòng tổ bộ môn, 1 phòng thường trực, 4 phòng kho.</t>
  </si>
  <si>
    <t>THCS Phú Gia</t>
  </si>
  <si>
    <t>THCS Phương Điền</t>
  </si>
  <si>
    <t>MN Hương Lâm</t>
  </si>
  <si>
    <t>MN Hương Trạch</t>
  </si>
  <si>
    <t>THCS Hương Lâm</t>
  </si>
  <si>
    <t>THCS Hương Trạch</t>
  </si>
  <si>
    <t>THCS Phúc Trạch</t>
  </si>
  <si>
    <t>THCS Hương Trà</t>
  </si>
  <si>
    <t>THCS Thị Trấn</t>
  </si>
  <si>
    <t>THCS Gia Phố</t>
  </si>
  <si>
    <t>THCS Hương Giang</t>
  </si>
  <si>
    <t>THCS Phúc Đồng</t>
  </si>
  <si>
    <t>THCS Hòa Hải</t>
  </si>
  <si>
    <t>THCS Hà Linh</t>
  </si>
  <si>
    <t>THCS Chu Văn An</t>
  </si>
  <si>
    <t>TH Hà Linh</t>
  </si>
  <si>
    <t>TH Hương Lâm</t>
  </si>
  <si>
    <t>TH Hương Trạch</t>
  </si>
  <si>
    <t>TH Lộc Yên</t>
  </si>
  <si>
    <t>TH Hương Giang</t>
  </si>
  <si>
    <t>TH Phúc Đồng</t>
  </si>
  <si>
    <t>TH Hòa Hải</t>
  </si>
  <si>
    <t>TH Phúc Trạch</t>
  </si>
  <si>
    <t>TH Hương Thủy</t>
  </si>
  <si>
    <t>MN Hương Long</t>
  </si>
  <si>
    <t>MN Bông Sen</t>
  </si>
  <si>
    <t>MN Hà Linh</t>
  </si>
  <si>
    <t>TH Hương Trà</t>
  </si>
  <si>
    <t>Cộng</t>
  </si>
  <si>
    <t>Nhu cầu CSVC phục vụ
sáp nhập trường</t>
  </si>
  <si>
    <t>Bổ sung CSVC, TTBDH</t>
  </si>
  <si>
    <t>PHỤ LỤC 3: NHU CẦU CƠ SỞ VẬT CHẤT, KINH PHÍ PHỤC VỤ ĐỀ ÁN QUY HOẠCH TRƯỜNG GIAI ĐOẠN 2010 - 2020
(Xếp theo thứ tự ưu tiên và nhu cầu quy hoạch)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</si>
</sst>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Times New Roman"/>
      <family val="0"/>
    </font>
    <font>
      <sz val="10"/>
      <name val="Arial Narrow"/>
      <family val="2"/>
    </font>
    <font>
      <sz val="11"/>
      <name val="Arial Narrow"/>
      <family val="2"/>
    </font>
    <font>
      <sz val="8"/>
      <name val="Times New Roman"/>
      <family val="0"/>
    </font>
    <font>
      <b/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0</xdr:rowOff>
    </xdr:from>
    <xdr:to>
      <xdr:col>2</xdr:col>
      <xdr:colOff>285750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191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10</xdr:col>
      <xdr:colOff>133350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153150" y="4191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153150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C32" sqref="C32"/>
    </sheetView>
  </sheetViews>
  <sheetFormatPr defaultColWidth="9.33203125" defaultRowHeight="12.75"/>
  <cols>
    <col min="1" max="1" width="3.83203125" style="1" bestFit="1" customWidth="1"/>
    <col min="2" max="2" width="18.5" style="1" bestFit="1" customWidth="1"/>
    <col min="3" max="3" width="60" style="1" customWidth="1"/>
    <col min="4" max="4" width="6.83203125" style="1" customWidth="1"/>
    <col min="5" max="5" width="6.16015625" style="1" customWidth="1"/>
    <col min="6" max="6" width="7.5" style="1" customWidth="1"/>
    <col min="7" max="7" width="6.83203125" style="1" customWidth="1"/>
    <col min="8" max="8" width="5.66015625" style="1" customWidth="1"/>
    <col min="9" max="9" width="7.5" style="1" customWidth="1"/>
    <col min="10" max="13" width="6.83203125" style="1" customWidth="1"/>
    <col min="14" max="14" width="9.5" style="1" customWidth="1"/>
    <col min="15" max="15" width="9.33203125" style="1" customWidth="1"/>
    <col min="16" max="16" width="14.5" style="1" bestFit="1" customWidth="1"/>
    <col min="17" max="17" width="18.66015625" style="1" customWidth="1"/>
    <col min="18" max="16384" width="9.33203125" style="1" customWidth="1"/>
  </cols>
  <sheetData>
    <row r="1" spans="1:14" ht="16.5">
      <c r="A1" s="1" t="s">
        <v>24</v>
      </c>
      <c r="D1" s="13" t="s">
        <v>25</v>
      </c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6.5">
      <c r="A2" s="10" t="s">
        <v>23</v>
      </c>
      <c r="D2" s="12" t="s">
        <v>26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6.5">
      <c r="A3" s="10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0.25" customHeight="1">
      <c r="A4" s="12" t="s">
        <v>27</v>
      </c>
      <c r="B4" s="11"/>
      <c r="C4" s="11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10.5" customHeight="1"/>
    <row r="6" spans="1:14" s="3" customFormat="1" ht="38.25" customHeight="1">
      <c r="A6" s="23" t="s">
        <v>0</v>
      </c>
      <c r="B6" s="23" t="s">
        <v>1</v>
      </c>
      <c r="C6" s="23" t="s">
        <v>2</v>
      </c>
      <c r="D6" s="23" t="s">
        <v>19</v>
      </c>
      <c r="E6" s="23"/>
      <c r="F6" s="23"/>
      <c r="G6" s="23" t="s">
        <v>6</v>
      </c>
      <c r="H6" s="23"/>
      <c r="I6" s="23"/>
      <c r="J6" s="23" t="s">
        <v>58</v>
      </c>
      <c r="K6" s="23"/>
      <c r="L6" s="23"/>
      <c r="M6" s="23"/>
      <c r="N6" s="23" t="s">
        <v>10</v>
      </c>
    </row>
    <row r="7" spans="1:14" s="3" customFormat="1" ht="49.5" customHeight="1">
      <c r="A7" s="23"/>
      <c r="B7" s="23"/>
      <c r="C7" s="23"/>
      <c r="D7" s="4" t="s">
        <v>7</v>
      </c>
      <c r="E7" s="4" t="s">
        <v>8</v>
      </c>
      <c r="F7" s="4" t="s">
        <v>9</v>
      </c>
      <c r="G7" s="4" t="s">
        <v>7</v>
      </c>
      <c r="H7" s="4" t="s">
        <v>8</v>
      </c>
      <c r="I7" s="4" t="s">
        <v>9</v>
      </c>
      <c r="J7" s="4" t="s">
        <v>22</v>
      </c>
      <c r="K7" s="4" t="s">
        <v>5</v>
      </c>
      <c r="L7" s="4" t="s">
        <v>4</v>
      </c>
      <c r="M7" s="4" t="s">
        <v>3</v>
      </c>
      <c r="N7" s="23"/>
    </row>
    <row r="8" spans="1:17" ht="19.5" customHeight="1">
      <c r="A8" s="6">
        <v>1</v>
      </c>
      <c r="B8" s="14" t="s">
        <v>29</v>
      </c>
      <c r="C8" s="5" t="s">
        <v>15</v>
      </c>
      <c r="D8" s="6">
        <v>247</v>
      </c>
      <c r="E8" s="6">
        <v>9</v>
      </c>
      <c r="F8" s="6" t="s">
        <v>21</v>
      </c>
      <c r="G8" s="6">
        <v>315</v>
      </c>
      <c r="H8" s="6">
        <v>16</v>
      </c>
      <c r="I8" s="6" t="s">
        <v>21</v>
      </c>
      <c r="J8" s="6">
        <v>10</v>
      </c>
      <c r="K8" s="6">
        <v>8</v>
      </c>
      <c r="L8" s="6">
        <v>6</v>
      </c>
      <c r="M8" s="6">
        <v>13</v>
      </c>
      <c r="N8" s="9">
        <v>8.3</v>
      </c>
      <c r="O8" s="1">
        <f aca="true" t="shared" si="0" ref="O8:O22">K8+L8+M8</f>
        <v>27</v>
      </c>
      <c r="P8" s="8">
        <f aca="true" t="shared" si="1" ref="P8:P22">O8*300000000</f>
        <v>8100000000</v>
      </c>
      <c r="Q8" s="1">
        <v>8.1</v>
      </c>
    </row>
    <row r="9" spans="1:17" ht="19.5" customHeight="1">
      <c r="A9" s="6">
        <v>2</v>
      </c>
      <c r="B9" s="14" t="s">
        <v>30</v>
      </c>
      <c r="C9" s="5" t="s">
        <v>18</v>
      </c>
      <c r="D9" s="6">
        <v>158</v>
      </c>
      <c r="E9" s="6">
        <v>6</v>
      </c>
      <c r="F9" s="6" t="s">
        <v>21</v>
      </c>
      <c r="G9" s="6">
        <f>H9*32.5</f>
        <v>260</v>
      </c>
      <c r="H9" s="6">
        <v>8</v>
      </c>
      <c r="I9" s="6" t="s">
        <v>21</v>
      </c>
      <c r="J9" s="6"/>
      <c r="K9" s="6">
        <v>4</v>
      </c>
      <c r="L9" s="6">
        <v>4</v>
      </c>
      <c r="M9" s="6">
        <v>13</v>
      </c>
      <c r="N9" s="9">
        <v>6.3</v>
      </c>
      <c r="O9" s="1">
        <f t="shared" si="0"/>
        <v>21</v>
      </c>
      <c r="P9" s="8">
        <f t="shared" si="1"/>
        <v>6300000000</v>
      </c>
      <c r="Q9" s="1">
        <v>6.3</v>
      </c>
    </row>
    <row r="10" spans="1:16" ht="19.5" customHeight="1">
      <c r="A10" s="6">
        <v>3</v>
      </c>
      <c r="B10" s="14" t="s">
        <v>31</v>
      </c>
      <c r="C10" s="5">
        <v>0</v>
      </c>
      <c r="D10" s="6">
        <v>461</v>
      </c>
      <c r="E10" s="6">
        <v>19</v>
      </c>
      <c r="F10" s="6" t="s">
        <v>20</v>
      </c>
      <c r="G10" s="6">
        <v>474</v>
      </c>
      <c r="H10" s="6">
        <v>19</v>
      </c>
      <c r="I10" s="6" t="s">
        <v>20</v>
      </c>
      <c r="J10" s="6"/>
      <c r="K10" s="6">
        <v>19</v>
      </c>
      <c r="L10" s="6"/>
      <c r="M10" s="6">
        <v>13</v>
      </c>
      <c r="N10" s="9">
        <v>9.6</v>
      </c>
      <c r="O10" s="1">
        <f t="shared" si="0"/>
        <v>32</v>
      </c>
      <c r="P10" s="8">
        <f t="shared" si="1"/>
        <v>9600000000</v>
      </c>
    </row>
    <row r="11" spans="1:16" ht="19.5" customHeight="1">
      <c r="A11" s="6">
        <v>4</v>
      </c>
      <c r="B11" s="14" t="s">
        <v>32</v>
      </c>
      <c r="C11" s="5">
        <v>0</v>
      </c>
      <c r="D11" s="6">
        <v>465</v>
      </c>
      <c r="E11" s="6">
        <v>16</v>
      </c>
      <c r="F11" s="6" t="s">
        <v>20</v>
      </c>
      <c r="G11" s="6">
        <v>457</v>
      </c>
      <c r="H11" s="6">
        <v>16</v>
      </c>
      <c r="I11" s="6" t="s">
        <v>20</v>
      </c>
      <c r="J11" s="6"/>
      <c r="K11" s="6">
        <v>16</v>
      </c>
      <c r="L11" s="6"/>
      <c r="M11" s="6">
        <v>13</v>
      </c>
      <c r="N11" s="9">
        <v>8.7</v>
      </c>
      <c r="O11" s="1">
        <f t="shared" si="0"/>
        <v>29</v>
      </c>
      <c r="P11" s="8">
        <f t="shared" si="1"/>
        <v>8700000000</v>
      </c>
    </row>
    <row r="12" spans="1:17" ht="19.5" customHeight="1">
      <c r="A12" s="6">
        <v>5</v>
      </c>
      <c r="B12" s="14" t="s">
        <v>41</v>
      </c>
      <c r="C12" s="5" t="s">
        <v>17</v>
      </c>
      <c r="D12" s="6">
        <v>422</v>
      </c>
      <c r="E12" s="6">
        <v>15</v>
      </c>
      <c r="F12" s="6" t="s">
        <v>21</v>
      </c>
      <c r="G12" s="6">
        <v>575</v>
      </c>
      <c r="H12" s="6">
        <v>19</v>
      </c>
      <c r="I12" s="6" t="s">
        <v>20</v>
      </c>
      <c r="J12" s="6"/>
      <c r="K12" s="6">
        <v>2</v>
      </c>
      <c r="L12" s="6">
        <v>0</v>
      </c>
      <c r="M12" s="6">
        <v>13</v>
      </c>
      <c r="N12" s="9">
        <v>4.5</v>
      </c>
      <c r="O12" s="1">
        <f>K12+L12+M12</f>
        <v>15</v>
      </c>
      <c r="P12" s="8">
        <f>O12*300000000</f>
        <v>4500000000</v>
      </c>
      <c r="Q12" s="1">
        <v>0.6</v>
      </c>
    </row>
    <row r="13" spans="1:17" ht="19.5" customHeight="1">
      <c r="A13" s="6">
        <v>6</v>
      </c>
      <c r="B13" s="14" t="s">
        <v>40</v>
      </c>
      <c r="C13" s="5" t="s">
        <v>16</v>
      </c>
      <c r="D13" s="6">
        <v>298</v>
      </c>
      <c r="E13" s="6">
        <v>10</v>
      </c>
      <c r="F13" s="6" t="s">
        <v>21</v>
      </c>
      <c r="G13" s="6">
        <f>H13*32.5</f>
        <v>455</v>
      </c>
      <c r="H13" s="6">
        <v>14</v>
      </c>
      <c r="I13" s="6" t="s">
        <v>21</v>
      </c>
      <c r="J13" s="6"/>
      <c r="K13" s="6">
        <v>2</v>
      </c>
      <c r="L13" s="6">
        <v>3</v>
      </c>
      <c r="M13" s="6">
        <v>13</v>
      </c>
      <c r="N13" s="9">
        <v>5.4</v>
      </c>
      <c r="O13" s="1">
        <f>K13+L13+M13</f>
        <v>18</v>
      </c>
      <c r="P13" s="8">
        <f>O13*300000000</f>
        <v>5400000000</v>
      </c>
      <c r="Q13" s="1">
        <v>5.4</v>
      </c>
    </row>
    <row r="14" spans="1:17" ht="19.5" customHeight="1">
      <c r="A14" s="6">
        <v>7</v>
      </c>
      <c r="B14" s="14" t="s">
        <v>33</v>
      </c>
      <c r="C14" s="5">
        <v>0</v>
      </c>
      <c r="D14" s="6">
        <v>609</v>
      </c>
      <c r="E14" s="6">
        <v>18</v>
      </c>
      <c r="F14" s="6" t="s">
        <v>20</v>
      </c>
      <c r="G14" s="6">
        <f>H14*32.5</f>
        <v>585</v>
      </c>
      <c r="H14" s="6">
        <v>18</v>
      </c>
      <c r="I14" s="6" t="s">
        <v>20</v>
      </c>
      <c r="J14" s="6">
        <v>8</v>
      </c>
      <c r="K14" s="6">
        <v>3</v>
      </c>
      <c r="L14" s="6">
        <v>4</v>
      </c>
      <c r="M14" s="6">
        <v>13</v>
      </c>
      <c r="N14" s="9">
        <v>6</v>
      </c>
      <c r="O14" s="1">
        <f t="shared" si="0"/>
        <v>20</v>
      </c>
      <c r="P14" s="8">
        <f t="shared" si="1"/>
        <v>6000000000</v>
      </c>
      <c r="Q14" s="1">
        <v>6</v>
      </c>
    </row>
    <row r="15" spans="1:17" ht="19.5" customHeight="1">
      <c r="A15" s="6">
        <v>8</v>
      </c>
      <c r="B15" s="14" t="s">
        <v>34</v>
      </c>
      <c r="C15" s="5">
        <v>0</v>
      </c>
      <c r="D15" s="6">
        <v>482</v>
      </c>
      <c r="E15" s="6">
        <v>15</v>
      </c>
      <c r="F15" s="6" t="s">
        <v>21</v>
      </c>
      <c r="G15" s="6">
        <v>470</v>
      </c>
      <c r="H15" s="6">
        <v>15</v>
      </c>
      <c r="I15" s="6" t="s">
        <v>21</v>
      </c>
      <c r="J15" s="6"/>
      <c r="K15" s="6">
        <v>0</v>
      </c>
      <c r="L15" s="6">
        <v>4</v>
      </c>
      <c r="M15" s="6">
        <v>13</v>
      </c>
      <c r="N15" s="9">
        <v>5.1</v>
      </c>
      <c r="O15" s="1">
        <f t="shared" si="0"/>
        <v>17</v>
      </c>
      <c r="P15" s="8">
        <f t="shared" si="1"/>
        <v>5100000000</v>
      </c>
      <c r="Q15" s="1">
        <v>1.2</v>
      </c>
    </row>
    <row r="16" spans="1:17" ht="19.5" customHeight="1">
      <c r="A16" s="6">
        <v>9</v>
      </c>
      <c r="B16" s="14" t="s">
        <v>39</v>
      </c>
      <c r="C16" s="5" t="s">
        <v>14</v>
      </c>
      <c r="D16" s="6">
        <v>423</v>
      </c>
      <c r="E16" s="6">
        <v>14</v>
      </c>
      <c r="F16" s="6" t="s">
        <v>21</v>
      </c>
      <c r="G16" s="6">
        <v>463</v>
      </c>
      <c r="H16" s="6">
        <v>16</v>
      </c>
      <c r="I16" s="6" t="s">
        <v>21</v>
      </c>
      <c r="J16" s="6"/>
      <c r="K16" s="6">
        <v>2</v>
      </c>
      <c r="L16" s="6">
        <v>2</v>
      </c>
      <c r="M16" s="6">
        <v>13</v>
      </c>
      <c r="N16" s="9">
        <v>5.1</v>
      </c>
      <c r="O16" s="1">
        <f>K16+L16+M16</f>
        <v>17</v>
      </c>
      <c r="P16" s="8">
        <f>O16*300000000</f>
        <v>5100000000</v>
      </c>
      <c r="Q16" s="1">
        <v>1.2</v>
      </c>
    </row>
    <row r="17" spans="1:17" ht="19.5" customHeight="1">
      <c r="A17" s="6">
        <v>10</v>
      </c>
      <c r="B17" s="14" t="s">
        <v>42</v>
      </c>
      <c r="C17" s="5" t="s">
        <v>18</v>
      </c>
      <c r="D17" s="6">
        <v>354</v>
      </c>
      <c r="E17" s="6">
        <v>12</v>
      </c>
      <c r="F17" s="6" t="s">
        <v>21</v>
      </c>
      <c r="G17" s="6">
        <f>H17*32.5</f>
        <v>520</v>
      </c>
      <c r="H17" s="6">
        <v>16</v>
      </c>
      <c r="I17" s="6" t="s">
        <v>21</v>
      </c>
      <c r="J17" s="6"/>
      <c r="K17" s="6">
        <v>2</v>
      </c>
      <c r="L17" s="6">
        <v>4</v>
      </c>
      <c r="M17" s="6">
        <v>13</v>
      </c>
      <c r="N17" s="9">
        <v>5.7</v>
      </c>
      <c r="O17" s="1">
        <f>K17+L17+M17</f>
        <v>19</v>
      </c>
      <c r="P17" s="8">
        <f>O17*300000000</f>
        <v>5700000000</v>
      </c>
      <c r="Q17" s="1">
        <v>1.8</v>
      </c>
    </row>
    <row r="18" spans="1:17" ht="19.5" customHeight="1">
      <c r="A18" s="6">
        <v>11</v>
      </c>
      <c r="B18" s="14" t="s">
        <v>35</v>
      </c>
      <c r="C18" s="5">
        <v>0</v>
      </c>
      <c r="D18" s="6">
        <v>406</v>
      </c>
      <c r="E18" s="6">
        <v>13</v>
      </c>
      <c r="F18" s="6" t="s">
        <v>21</v>
      </c>
      <c r="G18" s="6">
        <v>398</v>
      </c>
      <c r="H18" s="6">
        <v>13</v>
      </c>
      <c r="I18" s="6" t="s">
        <v>21</v>
      </c>
      <c r="J18" s="6"/>
      <c r="K18" s="6">
        <v>0</v>
      </c>
      <c r="L18" s="6">
        <v>4</v>
      </c>
      <c r="M18" s="6">
        <v>13</v>
      </c>
      <c r="N18" s="9">
        <v>5.1</v>
      </c>
      <c r="O18" s="1">
        <f t="shared" si="0"/>
        <v>17</v>
      </c>
      <c r="P18" s="8">
        <f t="shared" si="1"/>
        <v>5100000000</v>
      </c>
      <c r="Q18" s="1">
        <v>5.1</v>
      </c>
    </row>
    <row r="19" spans="1:17" ht="19.5" customHeight="1">
      <c r="A19" s="6">
        <v>12</v>
      </c>
      <c r="B19" s="14" t="s">
        <v>36</v>
      </c>
      <c r="C19" s="7" t="s">
        <v>11</v>
      </c>
      <c r="D19" s="6">
        <v>295</v>
      </c>
      <c r="E19" s="6">
        <v>10</v>
      </c>
      <c r="F19" s="6" t="s">
        <v>21</v>
      </c>
      <c r="G19" s="6">
        <v>297</v>
      </c>
      <c r="H19" s="6">
        <v>14</v>
      </c>
      <c r="I19" s="6" t="s">
        <v>21</v>
      </c>
      <c r="J19" s="6"/>
      <c r="K19" s="6">
        <v>4</v>
      </c>
      <c r="L19" s="6">
        <v>4</v>
      </c>
      <c r="M19" s="6">
        <v>13</v>
      </c>
      <c r="N19" s="9">
        <v>6.3</v>
      </c>
      <c r="O19" s="1">
        <f t="shared" si="0"/>
        <v>21</v>
      </c>
      <c r="P19" s="8">
        <f t="shared" si="1"/>
        <v>6300000000</v>
      </c>
      <c r="Q19" s="1">
        <v>6.3</v>
      </c>
    </row>
    <row r="20" spans="1:16" ht="19.5" customHeight="1">
      <c r="A20" s="6">
        <v>13</v>
      </c>
      <c r="B20" s="14" t="s">
        <v>37</v>
      </c>
      <c r="C20" s="7" t="s">
        <v>13</v>
      </c>
      <c r="D20" s="6">
        <v>580</v>
      </c>
      <c r="E20" s="6">
        <v>19</v>
      </c>
      <c r="F20" s="6" t="s">
        <v>20</v>
      </c>
      <c r="G20" s="6">
        <v>620</v>
      </c>
      <c r="H20" s="6">
        <v>23</v>
      </c>
      <c r="I20" s="6" t="s">
        <v>20</v>
      </c>
      <c r="J20" s="6"/>
      <c r="K20" s="6">
        <v>0</v>
      </c>
      <c r="L20" s="6">
        <v>0</v>
      </c>
      <c r="M20" s="6">
        <v>13</v>
      </c>
      <c r="N20" s="9">
        <v>5.1</v>
      </c>
      <c r="O20" s="1">
        <f t="shared" si="0"/>
        <v>13</v>
      </c>
      <c r="P20" s="8">
        <f t="shared" si="1"/>
        <v>3900000000</v>
      </c>
    </row>
    <row r="21" spans="1:17" ht="19.5" customHeight="1">
      <c r="A21" s="6">
        <v>14</v>
      </c>
      <c r="B21" s="14" t="s">
        <v>38</v>
      </c>
      <c r="C21" s="7" t="s">
        <v>12</v>
      </c>
      <c r="D21" s="6">
        <v>401</v>
      </c>
      <c r="E21" s="6">
        <v>12</v>
      </c>
      <c r="F21" s="6" t="s">
        <v>21</v>
      </c>
      <c r="G21" s="6">
        <v>490</v>
      </c>
      <c r="H21" s="6">
        <v>16</v>
      </c>
      <c r="I21" s="6" t="s">
        <v>21</v>
      </c>
      <c r="J21" s="6"/>
      <c r="K21" s="6">
        <v>4</v>
      </c>
      <c r="L21" s="6">
        <v>4</v>
      </c>
      <c r="M21" s="6">
        <v>13</v>
      </c>
      <c r="N21" s="9">
        <v>6.3</v>
      </c>
      <c r="O21" s="1">
        <f t="shared" si="0"/>
        <v>21</v>
      </c>
      <c r="P21" s="8">
        <f t="shared" si="1"/>
        <v>6300000000</v>
      </c>
      <c r="Q21" s="1">
        <v>6.3</v>
      </c>
    </row>
    <row r="22" spans="1:17" ht="19.5" customHeight="1">
      <c r="A22" s="6">
        <v>15</v>
      </c>
      <c r="B22" s="14" t="s">
        <v>43</v>
      </c>
      <c r="C22" s="5">
        <v>0</v>
      </c>
      <c r="D22" s="6">
        <v>435</v>
      </c>
      <c r="E22" s="6">
        <v>12</v>
      </c>
      <c r="F22" s="6" t="s">
        <v>21</v>
      </c>
      <c r="G22" s="6">
        <v>420</v>
      </c>
      <c r="H22" s="6">
        <v>12</v>
      </c>
      <c r="I22" s="6" t="s">
        <v>21</v>
      </c>
      <c r="J22" s="6">
        <v>7</v>
      </c>
      <c r="K22" s="6">
        <v>0</v>
      </c>
      <c r="L22" s="6">
        <v>2</v>
      </c>
      <c r="M22" s="6">
        <v>13</v>
      </c>
      <c r="N22" s="9">
        <v>4.5</v>
      </c>
      <c r="O22" s="1">
        <f t="shared" si="0"/>
        <v>15</v>
      </c>
      <c r="P22" s="8">
        <f t="shared" si="1"/>
        <v>4500000000</v>
      </c>
      <c r="Q22" s="1">
        <v>4.5</v>
      </c>
    </row>
    <row r="23" spans="1:16" ht="19.5" customHeight="1">
      <c r="A23" s="6">
        <v>16</v>
      </c>
      <c r="B23" s="14" t="s">
        <v>55</v>
      </c>
      <c r="C23" s="5">
        <v>0</v>
      </c>
      <c r="D23" s="6">
        <v>302</v>
      </c>
      <c r="E23" s="6">
        <v>13</v>
      </c>
      <c r="F23" s="6" t="s">
        <v>20</v>
      </c>
      <c r="G23" s="6">
        <v>320</v>
      </c>
      <c r="H23" s="6">
        <v>13</v>
      </c>
      <c r="I23" s="6" t="s">
        <v>20</v>
      </c>
      <c r="J23" s="20" t="s">
        <v>59</v>
      </c>
      <c r="K23" s="21"/>
      <c r="L23" s="21"/>
      <c r="M23" s="22"/>
      <c r="N23" s="9">
        <v>2.5</v>
      </c>
      <c r="P23" s="8"/>
    </row>
    <row r="24" spans="1:16" ht="19.5" customHeight="1">
      <c r="A24" s="6">
        <v>17</v>
      </c>
      <c r="B24" s="14" t="s">
        <v>54</v>
      </c>
      <c r="C24" s="5">
        <v>0</v>
      </c>
      <c r="D24" s="6">
        <v>487</v>
      </c>
      <c r="E24" s="6">
        <v>15</v>
      </c>
      <c r="F24" s="6" t="s">
        <v>20</v>
      </c>
      <c r="G24" s="6">
        <v>480</v>
      </c>
      <c r="H24" s="6">
        <v>15</v>
      </c>
      <c r="I24" s="6" t="s">
        <v>20</v>
      </c>
      <c r="J24" s="20" t="s">
        <v>59</v>
      </c>
      <c r="K24" s="21"/>
      <c r="L24" s="21"/>
      <c r="M24" s="22"/>
      <c r="N24" s="9">
        <v>1</v>
      </c>
      <c r="P24" s="8"/>
    </row>
    <row r="25" spans="1:16" ht="19.5" customHeight="1">
      <c r="A25" s="6">
        <v>18</v>
      </c>
      <c r="B25" s="14" t="s">
        <v>53</v>
      </c>
      <c r="C25" s="5">
        <v>0</v>
      </c>
      <c r="D25" s="6">
        <v>257</v>
      </c>
      <c r="E25" s="6">
        <v>12</v>
      </c>
      <c r="F25" s="6" t="s">
        <v>20</v>
      </c>
      <c r="G25" s="6">
        <v>250</v>
      </c>
      <c r="H25" s="6">
        <v>12</v>
      </c>
      <c r="I25" s="6" t="s">
        <v>20</v>
      </c>
      <c r="J25" s="20" t="s">
        <v>59</v>
      </c>
      <c r="K25" s="21"/>
      <c r="L25" s="21"/>
      <c r="M25" s="22"/>
      <c r="N25" s="9">
        <v>1</v>
      </c>
      <c r="P25" s="8"/>
    </row>
    <row r="26" spans="1:16" ht="19.5" customHeight="1">
      <c r="A26" s="6">
        <v>19</v>
      </c>
      <c r="B26" s="14" t="s">
        <v>44</v>
      </c>
      <c r="C26" s="5">
        <v>0</v>
      </c>
      <c r="D26" s="6">
        <v>330</v>
      </c>
      <c r="E26" s="6">
        <v>15</v>
      </c>
      <c r="F26" s="6" t="s">
        <v>21</v>
      </c>
      <c r="G26" s="6">
        <v>348</v>
      </c>
      <c r="H26" s="6">
        <v>15</v>
      </c>
      <c r="I26" s="6" t="s">
        <v>21</v>
      </c>
      <c r="J26" s="20" t="s">
        <v>59</v>
      </c>
      <c r="K26" s="21"/>
      <c r="L26" s="21"/>
      <c r="M26" s="22"/>
      <c r="N26" s="9">
        <v>0.5</v>
      </c>
      <c r="P26" s="8"/>
    </row>
    <row r="27" spans="1:16" ht="19.5" customHeight="1">
      <c r="A27" s="6">
        <v>20</v>
      </c>
      <c r="B27" s="14" t="s">
        <v>45</v>
      </c>
      <c r="C27" s="5">
        <v>0</v>
      </c>
      <c r="D27" s="6">
        <v>540</v>
      </c>
      <c r="E27" s="6">
        <v>26</v>
      </c>
      <c r="F27" s="6" t="s">
        <v>20</v>
      </c>
      <c r="G27" s="6">
        <v>560</v>
      </c>
      <c r="H27" s="6">
        <v>26</v>
      </c>
      <c r="I27" s="6" t="s">
        <v>20</v>
      </c>
      <c r="J27" s="20" t="s">
        <v>59</v>
      </c>
      <c r="K27" s="21"/>
      <c r="L27" s="21"/>
      <c r="M27" s="22"/>
      <c r="N27" s="9">
        <v>4.5</v>
      </c>
      <c r="P27" s="8"/>
    </row>
    <row r="28" spans="1:16" ht="19.5" customHeight="1">
      <c r="A28" s="6">
        <v>21</v>
      </c>
      <c r="B28" s="14" t="s">
        <v>46</v>
      </c>
      <c r="C28" s="5">
        <v>0</v>
      </c>
      <c r="D28" s="6">
        <v>566</v>
      </c>
      <c r="E28" s="6">
        <v>24</v>
      </c>
      <c r="F28" s="6" t="s">
        <v>20</v>
      </c>
      <c r="G28" s="6">
        <v>575</v>
      </c>
      <c r="H28" s="6">
        <v>24</v>
      </c>
      <c r="I28" s="6" t="s">
        <v>20</v>
      </c>
      <c r="J28" s="20" t="s">
        <v>59</v>
      </c>
      <c r="K28" s="21"/>
      <c r="L28" s="21"/>
      <c r="M28" s="22"/>
      <c r="N28" s="9">
        <v>1</v>
      </c>
      <c r="P28" s="8"/>
    </row>
    <row r="29" spans="1:16" ht="19.5" customHeight="1">
      <c r="A29" s="6">
        <v>22</v>
      </c>
      <c r="B29" s="14" t="s">
        <v>47</v>
      </c>
      <c r="C29" s="5">
        <v>0</v>
      </c>
      <c r="D29" s="6">
        <v>374</v>
      </c>
      <c r="E29" s="6">
        <v>17</v>
      </c>
      <c r="F29" s="6" t="s">
        <v>21</v>
      </c>
      <c r="G29" s="6">
        <v>382</v>
      </c>
      <c r="H29" s="6">
        <v>17</v>
      </c>
      <c r="I29" s="6" t="s">
        <v>21</v>
      </c>
      <c r="J29" s="20" t="s">
        <v>59</v>
      </c>
      <c r="K29" s="21"/>
      <c r="L29" s="21"/>
      <c r="M29" s="22"/>
      <c r="N29" s="9">
        <v>0.5</v>
      </c>
      <c r="P29" s="8"/>
    </row>
    <row r="30" spans="1:16" ht="19.5" customHeight="1">
      <c r="A30" s="6">
        <v>23</v>
      </c>
      <c r="B30" s="14" t="s">
        <v>48</v>
      </c>
      <c r="C30" s="5">
        <v>0</v>
      </c>
      <c r="D30" s="6">
        <v>407</v>
      </c>
      <c r="E30" s="6">
        <v>19</v>
      </c>
      <c r="F30" s="6" t="s">
        <v>20</v>
      </c>
      <c r="G30" s="6">
        <v>400</v>
      </c>
      <c r="H30" s="6">
        <v>19</v>
      </c>
      <c r="I30" s="6" t="s">
        <v>20</v>
      </c>
      <c r="J30" s="20" t="s">
        <v>59</v>
      </c>
      <c r="K30" s="21"/>
      <c r="L30" s="21"/>
      <c r="M30" s="22"/>
      <c r="N30" s="9">
        <v>1</v>
      </c>
      <c r="P30" s="8"/>
    </row>
    <row r="31" spans="1:16" ht="19.5" customHeight="1">
      <c r="A31" s="6">
        <v>24</v>
      </c>
      <c r="B31" s="14" t="s">
        <v>49</v>
      </c>
      <c r="C31" s="5">
        <v>0</v>
      </c>
      <c r="D31" s="6">
        <v>329</v>
      </c>
      <c r="E31" s="6">
        <v>13</v>
      </c>
      <c r="F31" s="6" t="s">
        <v>21</v>
      </c>
      <c r="G31" s="6">
        <v>320</v>
      </c>
      <c r="H31" s="6">
        <v>13</v>
      </c>
      <c r="I31" s="6" t="s">
        <v>21</v>
      </c>
      <c r="J31" s="20" t="s">
        <v>59</v>
      </c>
      <c r="K31" s="21"/>
      <c r="L31" s="21"/>
      <c r="M31" s="22"/>
      <c r="N31" s="9">
        <v>1.5</v>
      </c>
      <c r="P31" s="8"/>
    </row>
    <row r="32" spans="1:16" ht="19.5" customHeight="1">
      <c r="A32" s="6">
        <v>25</v>
      </c>
      <c r="B32" s="14" t="s">
        <v>50</v>
      </c>
      <c r="C32" s="5">
        <v>0</v>
      </c>
      <c r="D32" s="6">
        <v>438</v>
      </c>
      <c r="E32" s="6">
        <v>22</v>
      </c>
      <c r="F32" s="6" t="s">
        <v>20</v>
      </c>
      <c r="G32" s="6">
        <v>430</v>
      </c>
      <c r="H32" s="6">
        <v>22</v>
      </c>
      <c r="I32" s="6" t="s">
        <v>20</v>
      </c>
      <c r="J32" s="20" t="s">
        <v>59</v>
      </c>
      <c r="K32" s="21"/>
      <c r="L32" s="21"/>
      <c r="M32" s="22"/>
      <c r="N32" s="9">
        <v>4.5</v>
      </c>
      <c r="P32" s="8"/>
    </row>
    <row r="33" spans="1:16" ht="19.5" customHeight="1">
      <c r="A33" s="6">
        <v>26</v>
      </c>
      <c r="B33" s="14" t="s">
        <v>51</v>
      </c>
      <c r="C33" s="5">
        <v>0</v>
      </c>
      <c r="D33" s="6">
        <v>359</v>
      </c>
      <c r="E33" s="6">
        <v>17</v>
      </c>
      <c r="F33" s="6" t="s">
        <v>21</v>
      </c>
      <c r="G33" s="6">
        <v>350</v>
      </c>
      <c r="H33" s="6">
        <v>17</v>
      </c>
      <c r="I33" s="6" t="s">
        <v>21</v>
      </c>
      <c r="J33" s="20" t="s">
        <v>59</v>
      </c>
      <c r="K33" s="21"/>
      <c r="L33" s="21"/>
      <c r="M33" s="22"/>
      <c r="N33" s="9">
        <v>2</v>
      </c>
      <c r="P33" s="8"/>
    </row>
    <row r="34" spans="1:16" ht="19.5" customHeight="1">
      <c r="A34" s="6">
        <v>27</v>
      </c>
      <c r="B34" s="14" t="s">
        <v>52</v>
      </c>
      <c r="C34" s="5">
        <v>0</v>
      </c>
      <c r="D34" s="6">
        <v>319</v>
      </c>
      <c r="E34" s="6">
        <v>19</v>
      </c>
      <c r="F34" s="6" t="s">
        <v>20</v>
      </c>
      <c r="G34" s="6">
        <v>309</v>
      </c>
      <c r="H34" s="6">
        <v>18</v>
      </c>
      <c r="I34" s="6" t="s">
        <v>20</v>
      </c>
      <c r="J34" s="20" t="s">
        <v>59</v>
      </c>
      <c r="K34" s="21"/>
      <c r="L34" s="21"/>
      <c r="M34" s="22"/>
      <c r="N34" s="9">
        <v>2</v>
      </c>
      <c r="P34" s="8"/>
    </row>
    <row r="35" spans="1:16" ht="19.5" customHeight="1">
      <c r="A35" s="6">
        <v>28</v>
      </c>
      <c r="B35" s="14" t="s">
        <v>56</v>
      </c>
      <c r="C35" s="5">
        <v>0</v>
      </c>
      <c r="D35" s="6">
        <v>357</v>
      </c>
      <c r="E35" s="6">
        <v>15</v>
      </c>
      <c r="F35" s="6" t="s">
        <v>21</v>
      </c>
      <c r="G35" s="6">
        <v>350</v>
      </c>
      <c r="H35" s="6">
        <v>15</v>
      </c>
      <c r="I35" s="6" t="s">
        <v>21</v>
      </c>
      <c r="J35" s="20" t="s">
        <v>59</v>
      </c>
      <c r="K35" s="21"/>
      <c r="L35" s="21"/>
      <c r="M35" s="22"/>
      <c r="N35" s="9">
        <v>1</v>
      </c>
      <c r="P35" s="8"/>
    </row>
    <row r="36" spans="1:17" s="17" customFormat="1" ht="19.5" customHeight="1">
      <c r="A36" s="24" t="s">
        <v>57</v>
      </c>
      <c r="B36" s="24"/>
      <c r="C36" s="24"/>
      <c r="D36" s="15">
        <f>SUM(D8:D35)</f>
        <v>11101</v>
      </c>
      <c r="E36" s="15">
        <f aca="true" t="shared" si="2" ref="E36:M36">SUM(E8:E35)</f>
        <v>427</v>
      </c>
      <c r="F36" s="15">
        <f t="shared" si="2"/>
        <v>0</v>
      </c>
      <c r="G36" s="15">
        <f t="shared" si="2"/>
        <v>11873</v>
      </c>
      <c r="H36" s="15">
        <f t="shared" si="2"/>
        <v>461</v>
      </c>
      <c r="I36" s="15">
        <f t="shared" si="2"/>
        <v>0</v>
      </c>
      <c r="J36" s="15">
        <f t="shared" si="2"/>
        <v>25</v>
      </c>
      <c r="K36" s="15">
        <f t="shared" si="2"/>
        <v>66</v>
      </c>
      <c r="L36" s="15">
        <f t="shared" si="2"/>
        <v>41</v>
      </c>
      <c r="M36" s="15">
        <f t="shared" si="2"/>
        <v>195</v>
      </c>
      <c r="N36" s="16">
        <f>SUM(N8:N35)</f>
        <v>114.99999999999999</v>
      </c>
      <c r="Q36" s="17">
        <f>SUM(Q14:Q22)</f>
        <v>32.400000000000006</v>
      </c>
    </row>
    <row r="38" spans="1:14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6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6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</sheetData>
  <mergeCells count="21">
    <mergeCell ref="A6:A7"/>
    <mergeCell ref="B6:B7"/>
    <mergeCell ref="C6:C7"/>
    <mergeCell ref="A36:C36"/>
    <mergeCell ref="D6:F6"/>
    <mergeCell ref="J6:M6"/>
    <mergeCell ref="N6:N7"/>
    <mergeCell ref="G6:I6"/>
    <mergeCell ref="J23:M23"/>
    <mergeCell ref="J24:M24"/>
    <mergeCell ref="J25:M25"/>
    <mergeCell ref="J26:M26"/>
    <mergeCell ref="J27:M27"/>
    <mergeCell ref="J28:M28"/>
    <mergeCell ref="J29:M29"/>
    <mergeCell ref="J30:M30"/>
    <mergeCell ref="J35:M35"/>
    <mergeCell ref="J31:M31"/>
    <mergeCell ref="J32:M32"/>
    <mergeCell ref="J33:M33"/>
    <mergeCell ref="J34:M34"/>
  </mergeCells>
  <printOptions horizontalCentered="1"/>
  <pageMargins left="0" right="0" top="0.5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workbookViewId="0" topLeftCell="A1">
      <selection activeCell="D19" sqref="D19"/>
    </sheetView>
  </sheetViews>
  <sheetFormatPr defaultColWidth="9.33203125" defaultRowHeight="12.75"/>
  <sheetData>
    <row r="1" spans="1:14" s="1" customFormat="1" ht="21.75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C6" sqref="C6"/>
    </sheetView>
  </sheetViews>
  <sheetFormatPr defaultColWidth="9.33203125" defaultRowHeight="12.75"/>
  <cols>
    <col min="1" max="1" width="3.83203125" style="1" bestFit="1" customWidth="1"/>
    <col min="2" max="2" width="18.5" style="1" bestFit="1" customWidth="1"/>
    <col min="3" max="3" width="60" style="1" customWidth="1"/>
    <col min="4" max="4" width="6.83203125" style="1" customWidth="1"/>
    <col min="5" max="5" width="6.16015625" style="1" customWidth="1"/>
    <col min="6" max="6" width="7.5" style="1" customWidth="1"/>
    <col min="7" max="7" width="6.83203125" style="1" customWidth="1"/>
    <col min="8" max="8" width="5.66015625" style="1" customWidth="1"/>
    <col min="9" max="9" width="7.5" style="1" customWidth="1"/>
    <col min="10" max="13" width="6.83203125" style="1" customWidth="1"/>
    <col min="14" max="14" width="9.5" style="1" customWidth="1"/>
    <col min="15" max="15" width="9.33203125" style="1" customWidth="1"/>
    <col min="16" max="16" width="16.83203125" style="1" bestFit="1" customWidth="1"/>
    <col min="17" max="18" width="16.83203125" style="1" customWidth="1"/>
    <col min="19" max="19" width="18.66015625" style="1" customWidth="1"/>
    <col min="20" max="16384" width="9.33203125" style="1" customWidth="1"/>
  </cols>
  <sheetData>
    <row r="1" spans="1:14" ht="42.75" customHeight="1">
      <c r="A1" s="19" t="s">
        <v>60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0.5" customHeight="1"/>
    <row r="3" spans="1:14" s="3" customFormat="1" ht="38.25" customHeight="1">
      <c r="A3" s="23" t="s">
        <v>0</v>
      </c>
      <c r="B3" s="23" t="s">
        <v>1</v>
      </c>
      <c r="C3" s="23" t="s">
        <v>2</v>
      </c>
      <c r="D3" s="23" t="s">
        <v>19</v>
      </c>
      <c r="E3" s="23"/>
      <c r="F3" s="23"/>
      <c r="G3" s="23" t="s">
        <v>6</v>
      </c>
      <c r="H3" s="23"/>
      <c r="I3" s="23"/>
      <c r="J3" s="23" t="s">
        <v>58</v>
      </c>
      <c r="K3" s="23"/>
      <c r="L3" s="23"/>
      <c r="M3" s="23"/>
      <c r="N3" s="23" t="s">
        <v>10</v>
      </c>
    </row>
    <row r="4" spans="1:14" s="3" customFormat="1" ht="49.5" customHeight="1">
      <c r="A4" s="23"/>
      <c r="B4" s="23"/>
      <c r="C4" s="23"/>
      <c r="D4" s="4" t="s">
        <v>7</v>
      </c>
      <c r="E4" s="4" t="s">
        <v>8</v>
      </c>
      <c r="F4" s="4" t="s">
        <v>9</v>
      </c>
      <c r="G4" s="4" t="s">
        <v>7</v>
      </c>
      <c r="H4" s="4" t="s">
        <v>8</v>
      </c>
      <c r="I4" s="4" t="s">
        <v>9</v>
      </c>
      <c r="J4" s="4" t="s">
        <v>22</v>
      </c>
      <c r="K4" s="4" t="s">
        <v>5</v>
      </c>
      <c r="L4" s="4" t="s">
        <v>4</v>
      </c>
      <c r="M4" s="4" t="s">
        <v>3</v>
      </c>
      <c r="N4" s="23"/>
    </row>
    <row r="5" spans="1:19" ht="19.5" customHeight="1">
      <c r="A5" s="6">
        <v>1</v>
      </c>
      <c r="B5" s="14" t="s">
        <v>29</v>
      </c>
      <c r="C5" s="5" t="s">
        <v>15</v>
      </c>
      <c r="D5" s="6">
        <v>247</v>
      </c>
      <c r="E5" s="6">
        <v>9</v>
      </c>
      <c r="F5" s="6" t="s">
        <v>21</v>
      </c>
      <c r="G5" s="6">
        <v>315</v>
      </c>
      <c r="H5" s="6">
        <v>16</v>
      </c>
      <c r="I5" s="6" t="s">
        <v>21</v>
      </c>
      <c r="J5" s="6">
        <v>10</v>
      </c>
      <c r="K5" s="6">
        <v>8</v>
      </c>
      <c r="L5" s="6">
        <v>6</v>
      </c>
      <c r="M5" s="6">
        <v>13</v>
      </c>
      <c r="N5" s="9">
        <v>15</v>
      </c>
      <c r="O5" s="1">
        <f aca="true" t="shared" si="0" ref="O5:O19">K5+L5+M5</f>
        <v>27</v>
      </c>
      <c r="P5" s="8">
        <f>K5*600000000</f>
        <v>4800000000</v>
      </c>
      <c r="Q5" s="8">
        <f>L5*600000000</f>
        <v>3600000000</v>
      </c>
      <c r="R5" s="8">
        <f>M5*500000000</f>
        <v>6500000000</v>
      </c>
      <c r="S5" s="8">
        <f>P5+Q5+R5</f>
        <v>14900000000</v>
      </c>
    </row>
    <row r="6" spans="1:19" ht="19.5" customHeight="1">
      <c r="A6" s="6">
        <v>2</v>
      </c>
      <c r="B6" s="14" t="s">
        <v>30</v>
      </c>
      <c r="C6" s="5" t="s">
        <v>18</v>
      </c>
      <c r="D6" s="6">
        <v>158</v>
      </c>
      <c r="E6" s="6">
        <v>6</v>
      </c>
      <c r="F6" s="6" t="s">
        <v>21</v>
      </c>
      <c r="G6" s="6">
        <f>H6*32.5</f>
        <v>260</v>
      </c>
      <c r="H6" s="6">
        <v>8</v>
      </c>
      <c r="I6" s="6" t="s">
        <v>21</v>
      </c>
      <c r="J6" s="6"/>
      <c r="K6" s="6">
        <v>4</v>
      </c>
      <c r="L6" s="6">
        <v>4</v>
      </c>
      <c r="M6" s="6">
        <v>13</v>
      </c>
      <c r="N6" s="9">
        <v>11</v>
      </c>
      <c r="O6" s="1">
        <f t="shared" si="0"/>
        <v>21</v>
      </c>
      <c r="P6" s="8">
        <f aca="true" t="shared" si="1" ref="P6:P19">K6*600000000</f>
        <v>2400000000</v>
      </c>
      <c r="Q6" s="8">
        <f aca="true" t="shared" si="2" ref="Q6:Q32">L6*600000000</f>
        <v>2400000000</v>
      </c>
      <c r="R6" s="8">
        <f aca="true" t="shared" si="3" ref="R6:R32">M6*500000000</f>
        <v>6500000000</v>
      </c>
      <c r="S6" s="8">
        <f aca="true" t="shared" si="4" ref="S6:S32">P6+Q6+R6</f>
        <v>11300000000</v>
      </c>
    </row>
    <row r="7" spans="1:19" ht="19.5" customHeight="1">
      <c r="A7" s="6">
        <v>3</v>
      </c>
      <c r="B7" s="14" t="s">
        <v>31</v>
      </c>
      <c r="C7" s="5">
        <v>0</v>
      </c>
      <c r="D7" s="6">
        <v>461</v>
      </c>
      <c r="E7" s="6">
        <v>19</v>
      </c>
      <c r="F7" s="6" t="s">
        <v>20</v>
      </c>
      <c r="G7" s="6">
        <v>474</v>
      </c>
      <c r="H7" s="6">
        <v>19</v>
      </c>
      <c r="I7" s="6" t="s">
        <v>20</v>
      </c>
      <c r="J7" s="6"/>
      <c r="K7" s="6">
        <v>19</v>
      </c>
      <c r="L7" s="6"/>
      <c r="M7" s="6">
        <v>13</v>
      </c>
      <c r="N7" s="9">
        <v>15</v>
      </c>
      <c r="O7" s="1">
        <f t="shared" si="0"/>
        <v>32</v>
      </c>
      <c r="P7" s="8">
        <f t="shared" si="1"/>
        <v>11400000000</v>
      </c>
      <c r="Q7" s="8">
        <f t="shared" si="2"/>
        <v>0</v>
      </c>
      <c r="R7" s="8">
        <f t="shared" si="3"/>
        <v>6500000000</v>
      </c>
      <c r="S7" s="8">
        <f t="shared" si="4"/>
        <v>17900000000</v>
      </c>
    </row>
    <row r="8" spans="1:19" ht="19.5" customHeight="1">
      <c r="A8" s="6">
        <v>4</v>
      </c>
      <c r="B8" s="14" t="s">
        <v>32</v>
      </c>
      <c r="C8" s="5">
        <v>0</v>
      </c>
      <c r="D8" s="6">
        <v>465</v>
      </c>
      <c r="E8" s="6">
        <v>16</v>
      </c>
      <c r="F8" s="6" t="s">
        <v>20</v>
      </c>
      <c r="G8" s="6">
        <v>457</v>
      </c>
      <c r="H8" s="6">
        <v>16</v>
      </c>
      <c r="I8" s="6" t="s">
        <v>20</v>
      </c>
      <c r="J8" s="6"/>
      <c r="K8" s="6">
        <v>16</v>
      </c>
      <c r="L8" s="6"/>
      <c r="M8" s="6">
        <v>13</v>
      </c>
      <c r="N8" s="9">
        <v>15</v>
      </c>
      <c r="O8" s="1">
        <f t="shared" si="0"/>
        <v>29</v>
      </c>
      <c r="P8" s="8">
        <f t="shared" si="1"/>
        <v>9600000000</v>
      </c>
      <c r="Q8" s="8">
        <f t="shared" si="2"/>
        <v>0</v>
      </c>
      <c r="R8" s="8">
        <f t="shared" si="3"/>
        <v>6500000000</v>
      </c>
      <c r="S8" s="8">
        <f t="shared" si="4"/>
        <v>16100000000</v>
      </c>
    </row>
    <row r="9" spans="1:19" ht="19.5" customHeight="1">
      <c r="A9" s="6">
        <v>5</v>
      </c>
      <c r="B9" s="14" t="s">
        <v>41</v>
      </c>
      <c r="C9" s="5" t="s">
        <v>17</v>
      </c>
      <c r="D9" s="6">
        <v>422</v>
      </c>
      <c r="E9" s="6">
        <v>15</v>
      </c>
      <c r="F9" s="6" t="s">
        <v>21</v>
      </c>
      <c r="G9" s="6">
        <v>575</v>
      </c>
      <c r="H9" s="6">
        <v>19</v>
      </c>
      <c r="I9" s="6" t="s">
        <v>20</v>
      </c>
      <c r="J9" s="6"/>
      <c r="K9" s="6">
        <v>2</v>
      </c>
      <c r="L9" s="6">
        <v>0</v>
      </c>
      <c r="M9" s="6">
        <v>13</v>
      </c>
      <c r="N9" s="9">
        <v>4</v>
      </c>
      <c r="O9" s="1">
        <f t="shared" si="0"/>
        <v>15</v>
      </c>
      <c r="P9" s="8">
        <f t="shared" si="1"/>
        <v>1200000000</v>
      </c>
      <c r="Q9" s="8">
        <f t="shared" si="2"/>
        <v>0</v>
      </c>
      <c r="R9" s="8">
        <f t="shared" si="3"/>
        <v>6500000000</v>
      </c>
      <c r="S9" s="8">
        <f t="shared" si="4"/>
        <v>7700000000</v>
      </c>
    </row>
    <row r="10" spans="1:19" ht="19.5" customHeight="1">
      <c r="A10" s="6">
        <v>6</v>
      </c>
      <c r="B10" s="14" t="s">
        <v>40</v>
      </c>
      <c r="C10" s="5" t="s">
        <v>16</v>
      </c>
      <c r="D10" s="6">
        <v>298</v>
      </c>
      <c r="E10" s="6">
        <v>10</v>
      </c>
      <c r="F10" s="6" t="s">
        <v>21</v>
      </c>
      <c r="G10" s="6">
        <f>H10*32.5</f>
        <v>455</v>
      </c>
      <c r="H10" s="6">
        <v>14</v>
      </c>
      <c r="I10" s="6" t="s">
        <v>21</v>
      </c>
      <c r="J10" s="6"/>
      <c r="K10" s="6">
        <v>2</v>
      </c>
      <c r="L10" s="6">
        <v>3</v>
      </c>
      <c r="M10" s="6">
        <v>13</v>
      </c>
      <c r="N10" s="9">
        <v>5</v>
      </c>
      <c r="O10" s="1">
        <f t="shared" si="0"/>
        <v>18</v>
      </c>
      <c r="P10" s="8">
        <f t="shared" si="1"/>
        <v>1200000000</v>
      </c>
      <c r="Q10" s="8">
        <f t="shared" si="2"/>
        <v>1800000000</v>
      </c>
      <c r="R10" s="8">
        <f t="shared" si="3"/>
        <v>6500000000</v>
      </c>
      <c r="S10" s="8">
        <f t="shared" si="4"/>
        <v>9500000000</v>
      </c>
    </row>
    <row r="11" spans="1:19" ht="19.5" customHeight="1">
      <c r="A11" s="6">
        <v>7</v>
      </c>
      <c r="B11" s="14" t="s">
        <v>33</v>
      </c>
      <c r="C11" s="5">
        <v>0</v>
      </c>
      <c r="D11" s="6">
        <v>609</v>
      </c>
      <c r="E11" s="6">
        <v>18</v>
      </c>
      <c r="F11" s="6" t="s">
        <v>20</v>
      </c>
      <c r="G11" s="6">
        <f>H11*32.5</f>
        <v>585</v>
      </c>
      <c r="H11" s="6">
        <v>18</v>
      </c>
      <c r="I11" s="6" t="s">
        <v>20</v>
      </c>
      <c r="J11" s="6">
        <v>8</v>
      </c>
      <c r="K11" s="6">
        <v>3</v>
      </c>
      <c r="L11" s="6">
        <v>4</v>
      </c>
      <c r="M11" s="6">
        <v>13</v>
      </c>
      <c r="N11" s="9">
        <v>5</v>
      </c>
      <c r="O11" s="1">
        <f t="shared" si="0"/>
        <v>20</v>
      </c>
      <c r="P11" s="8">
        <f t="shared" si="1"/>
        <v>1800000000</v>
      </c>
      <c r="Q11" s="8">
        <f t="shared" si="2"/>
        <v>2400000000</v>
      </c>
      <c r="R11" s="8">
        <f t="shared" si="3"/>
        <v>6500000000</v>
      </c>
      <c r="S11" s="8">
        <f t="shared" si="4"/>
        <v>10700000000</v>
      </c>
    </row>
    <row r="12" spans="1:19" ht="19.5" customHeight="1">
      <c r="A12" s="6">
        <v>8</v>
      </c>
      <c r="B12" s="14" t="s">
        <v>34</v>
      </c>
      <c r="C12" s="5">
        <v>0</v>
      </c>
      <c r="D12" s="6">
        <v>482</v>
      </c>
      <c r="E12" s="6">
        <v>15</v>
      </c>
      <c r="F12" s="6" t="s">
        <v>21</v>
      </c>
      <c r="G12" s="6">
        <v>470</v>
      </c>
      <c r="H12" s="6">
        <v>15</v>
      </c>
      <c r="I12" s="6" t="s">
        <v>21</v>
      </c>
      <c r="J12" s="6"/>
      <c r="K12" s="6">
        <v>0</v>
      </c>
      <c r="L12" s="6">
        <v>4</v>
      </c>
      <c r="M12" s="6">
        <v>13</v>
      </c>
      <c r="N12" s="9">
        <v>5</v>
      </c>
      <c r="O12" s="1">
        <f t="shared" si="0"/>
        <v>17</v>
      </c>
      <c r="P12" s="8">
        <f t="shared" si="1"/>
        <v>0</v>
      </c>
      <c r="Q12" s="8">
        <f t="shared" si="2"/>
        <v>2400000000</v>
      </c>
      <c r="R12" s="8">
        <f t="shared" si="3"/>
        <v>6500000000</v>
      </c>
      <c r="S12" s="8">
        <f t="shared" si="4"/>
        <v>8900000000</v>
      </c>
    </row>
    <row r="13" spans="1:19" ht="19.5" customHeight="1">
      <c r="A13" s="6">
        <v>9</v>
      </c>
      <c r="B13" s="14" t="s">
        <v>39</v>
      </c>
      <c r="C13" s="5" t="s">
        <v>14</v>
      </c>
      <c r="D13" s="6">
        <v>423</v>
      </c>
      <c r="E13" s="6">
        <v>14</v>
      </c>
      <c r="F13" s="6" t="s">
        <v>21</v>
      </c>
      <c r="G13" s="6">
        <v>463</v>
      </c>
      <c r="H13" s="6">
        <v>16</v>
      </c>
      <c r="I13" s="6" t="s">
        <v>21</v>
      </c>
      <c r="J13" s="6"/>
      <c r="K13" s="6">
        <v>2</v>
      </c>
      <c r="L13" s="6">
        <v>2</v>
      </c>
      <c r="M13" s="6">
        <v>13</v>
      </c>
      <c r="N13" s="9">
        <v>5</v>
      </c>
      <c r="O13" s="1">
        <f t="shared" si="0"/>
        <v>17</v>
      </c>
      <c r="P13" s="8">
        <f t="shared" si="1"/>
        <v>1200000000</v>
      </c>
      <c r="Q13" s="8">
        <f t="shared" si="2"/>
        <v>1200000000</v>
      </c>
      <c r="R13" s="8">
        <f t="shared" si="3"/>
        <v>6500000000</v>
      </c>
      <c r="S13" s="8">
        <f t="shared" si="4"/>
        <v>8900000000</v>
      </c>
    </row>
    <row r="14" spans="1:19" ht="19.5" customHeight="1">
      <c r="A14" s="6">
        <v>10</v>
      </c>
      <c r="B14" s="14" t="s">
        <v>42</v>
      </c>
      <c r="C14" s="5" t="s">
        <v>18</v>
      </c>
      <c r="D14" s="6">
        <v>354</v>
      </c>
      <c r="E14" s="6">
        <v>12</v>
      </c>
      <c r="F14" s="6" t="s">
        <v>21</v>
      </c>
      <c r="G14" s="6">
        <f>H14*32.5</f>
        <v>520</v>
      </c>
      <c r="H14" s="6">
        <v>16</v>
      </c>
      <c r="I14" s="6" t="s">
        <v>21</v>
      </c>
      <c r="J14" s="6"/>
      <c r="K14" s="6">
        <v>2</v>
      </c>
      <c r="L14" s="6">
        <v>4</v>
      </c>
      <c r="M14" s="6">
        <v>13</v>
      </c>
      <c r="N14" s="9">
        <v>5</v>
      </c>
      <c r="O14" s="1">
        <f t="shared" si="0"/>
        <v>19</v>
      </c>
      <c r="P14" s="8">
        <f t="shared" si="1"/>
        <v>1200000000</v>
      </c>
      <c r="Q14" s="8">
        <f t="shared" si="2"/>
        <v>2400000000</v>
      </c>
      <c r="R14" s="8">
        <f t="shared" si="3"/>
        <v>6500000000</v>
      </c>
      <c r="S14" s="8">
        <f t="shared" si="4"/>
        <v>10100000000</v>
      </c>
    </row>
    <row r="15" spans="1:19" ht="19.5" customHeight="1">
      <c r="A15" s="6">
        <v>11</v>
      </c>
      <c r="B15" s="14" t="s">
        <v>35</v>
      </c>
      <c r="C15" s="5">
        <v>0</v>
      </c>
      <c r="D15" s="6">
        <v>406</v>
      </c>
      <c r="E15" s="6">
        <v>13</v>
      </c>
      <c r="F15" s="6" t="s">
        <v>21</v>
      </c>
      <c r="G15" s="6">
        <v>398</v>
      </c>
      <c r="H15" s="6">
        <v>13</v>
      </c>
      <c r="I15" s="6" t="s">
        <v>21</v>
      </c>
      <c r="J15" s="6"/>
      <c r="K15" s="6">
        <v>0</v>
      </c>
      <c r="L15" s="6">
        <v>4</v>
      </c>
      <c r="M15" s="6">
        <v>13</v>
      </c>
      <c r="N15" s="9">
        <v>5</v>
      </c>
      <c r="O15" s="1">
        <f t="shared" si="0"/>
        <v>17</v>
      </c>
      <c r="P15" s="8">
        <f t="shared" si="1"/>
        <v>0</v>
      </c>
      <c r="Q15" s="8">
        <f t="shared" si="2"/>
        <v>2400000000</v>
      </c>
      <c r="R15" s="8">
        <f t="shared" si="3"/>
        <v>6500000000</v>
      </c>
      <c r="S15" s="8">
        <f t="shared" si="4"/>
        <v>8900000000</v>
      </c>
    </row>
    <row r="16" spans="1:19" ht="19.5" customHeight="1">
      <c r="A16" s="6">
        <v>12</v>
      </c>
      <c r="B16" s="14" t="s">
        <v>36</v>
      </c>
      <c r="C16" s="7" t="s">
        <v>11</v>
      </c>
      <c r="D16" s="6">
        <v>295</v>
      </c>
      <c r="E16" s="6">
        <v>10</v>
      </c>
      <c r="F16" s="6" t="s">
        <v>21</v>
      </c>
      <c r="G16" s="6">
        <v>297</v>
      </c>
      <c r="H16" s="6">
        <v>14</v>
      </c>
      <c r="I16" s="6" t="s">
        <v>21</v>
      </c>
      <c r="J16" s="6"/>
      <c r="K16" s="6">
        <v>4</v>
      </c>
      <c r="L16" s="6">
        <v>4</v>
      </c>
      <c r="M16" s="6">
        <v>13</v>
      </c>
      <c r="N16" s="9">
        <v>5</v>
      </c>
      <c r="O16" s="1">
        <f t="shared" si="0"/>
        <v>21</v>
      </c>
      <c r="P16" s="8">
        <f t="shared" si="1"/>
        <v>2400000000</v>
      </c>
      <c r="Q16" s="8">
        <f t="shared" si="2"/>
        <v>2400000000</v>
      </c>
      <c r="R16" s="8">
        <f t="shared" si="3"/>
        <v>6500000000</v>
      </c>
      <c r="S16" s="8">
        <f t="shared" si="4"/>
        <v>11300000000</v>
      </c>
    </row>
    <row r="17" spans="1:19" ht="19.5" customHeight="1">
      <c r="A17" s="6">
        <v>13</v>
      </c>
      <c r="B17" s="14" t="s">
        <v>37</v>
      </c>
      <c r="C17" s="7" t="s">
        <v>13</v>
      </c>
      <c r="D17" s="6">
        <v>580</v>
      </c>
      <c r="E17" s="6">
        <v>19</v>
      </c>
      <c r="F17" s="6" t="s">
        <v>20</v>
      </c>
      <c r="G17" s="6">
        <v>620</v>
      </c>
      <c r="H17" s="6">
        <v>23</v>
      </c>
      <c r="I17" s="6" t="s">
        <v>20</v>
      </c>
      <c r="J17" s="6"/>
      <c r="K17" s="6">
        <v>0</v>
      </c>
      <c r="L17" s="6">
        <v>0</v>
      </c>
      <c r="M17" s="6">
        <v>13</v>
      </c>
      <c r="N17" s="9">
        <v>5</v>
      </c>
      <c r="O17" s="1">
        <f t="shared" si="0"/>
        <v>13</v>
      </c>
      <c r="P17" s="8">
        <f t="shared" si="1"/>
        <v>0</v>
      </c>
      <c r="Q17" s="8">
        <f t="shared" si="2"/>
        <v>0</v>
      </c>
      <c r="R17" s="8">
        <f t="shared" si="3"/>
        <v>6500000000</v>
      </c>
      <c r="S17" s="8">
        <f t="shared" si="4"/>
        <v>6500000000</v>
      </c>
    </row>
    <row r="18" spans="1:19" ht="19.5" customHeight="1">
      <c r="A18" s="6">
        <v>14</v>
      </c>
      <c r="B18" s="14" t="s">
        <v>38</v>
      </c>
      <c r="C18" s="7" t="s">
        <v>12</v>
      </c>
      <c r="D18" s="6">
        <v>401</v>
      </c>
      <c r="E18" s="6">
        <v>12</v>
      </c>
      <c r="F18" s="6" t="s">
        <v>21</v>
      </c>
      <c r="G18" s="6">
        <v>490</v>
      </c>
      <c r="H18" s="6">
        <v>16</v>
      </c>
      <c r="I18" s="6" t="s">
        <v>21</v>
      </c>
      <c r="J18" s="6"/>
      <c r="K18" s="6">
        <v>4</v>
      </c>
      <c r="L18" s="6">
        <v>4</v>
      </c>
      <c r="M18" s="6">
        <v>13</v>
      </c>
      <c r="N18" s="9">
        <v>5</v>
      </c>
      <c r="O18" s="1">
        <f t="shared" si="0"/>
        <v>21</v>
      </c>
      <c r="P18" s="8">
        <f t="shared" si="1"/>
        <v>2400000000</v>
      </c>
      <c r="Q18" s="8">
        <f t="shared" si="2"/>
        <v>2400000000</v>
      </c>
      <c r="R18" s="8">
        <f t="shared" si="3"/>
        <v>6500000000</v>
      </c>
      <c r="S18" s="8">
        <f t="shared" si="4"/>
        <v>11300000000</v>
      </c>
    </row>
    <row r="19" spans="1:19" ht="19.5" customHeight="1">
      <c r="A19" s="6">
        <v>15</v>
      </c>
      <c r="B19" s="14" t="s">
        <v>43</v>
      </c>
      <c r="C19" s="5">
        <v>0</v>
      </c>
      <c r="D19" s="6">
        <v>435</v>
      </c>
      <c r="E19" s="6">
        <v>12</v>
      </c>
      <c r="F19" s="6" t="s">
        <v>21</v>
      </c>
      <c r="G19" s="6">
        <v>420</v>
      </c>
      <c r="H19" s="6">
        <v>12</v>
      </c>
      <c r="I19" s="6" t="s">
        <v>21</v>
      </c>
      <c r="J19" s="6">
        <v>7</v>
      </c>
      <c r="K19" s="6">
        <v>0</v>
      </c>
      <c r="L19" s="6">
        <v>2</v>
      </c>
      <c r="M19" s="6">
        <v>13</v>
      </c>
      <c r="N19" s="9">
        <v>3.5</v>
      </c>
      <c r="O19" s="1">
        <f t="shared" si="0"/>
        <v>15</v>
      </c>
      <c r="P19" s="8">
        <f t="shared" si="1"/>
        <v>0</v>
      </c>
      <c r="Q19" s="8">
        <f t="shared" si="2"/>
        <v>1200000000</v>
      </c>
      <c r="R19" s="8">
        <f t="shared" si="3"/>
        <v>6500000000</v>
      </c>
      <c r="S19" s="8">
        <f t="shared" si="4"/>
        <v>7700000000</v>
      </c>
    </row>
    <row r="20" spans="1:19" ht="19.5" customHeight="1">
      <c r="A20" s="6">
        <v>16</v>
      </c>
      <c r="B20" s="14" t="s">
        <v>55</v>
      </c>
      <c r="C20" s="5">
        <v>0</v>
      </c>
      <c r="D20" s="6">
        <v>302</v>
      </c>
      <c r="E20" s="6">
        <v>13</v>
      </c>
      <c r="F20" s="6" t="s">
        <v>20</v>
      </c>
      <c r="G20" s="6">
        <v>320</v>
      </c>
      <c r="H20" s="6">
        <v>13</v>
      </c>
      <c r="I20" s="6" t="s">
        <v>20</v>
      </c>
      <c r="J20" s="20" t="s">
        <v>59</v>
      </c>
      <c r="K20" s="21"/>
      <c r="L20" s="21"/>
      <c r="M20" s="22"/>
      <c r="N20" s="9">
        <v>0.5</v>
      </c>
      <c r="P20" s="8">
        <f>K20*600000000</f>
        <v>0</v>
      </c>
      <c r="Q20" s="8">
        <f t="shared" si="2"/>
        <v>0</v>
      </c>
      <c r="R20" s="8">
        <f t="shared" si="3"/>
        <v>0</v>
      </c>
      <c r="S20" s="8">
        <f t="shared" si="4"/>
        <v>0</v>
      </c>
    </row>
    <row r="21" spans="1:19" ht="19.5" customHeight="1">
      <c r="A21" s="6">
        <v>17</v>
      </c>
      <c r="B21" s="14" t="s">
        <v>54</v>
      </c>
      <c r="C21" s="5">
        <v>0</v>
      </c>
      <c r="D21" s="6">
        <v>487</v>
      </c>
      <c r="E21" s="6">
        <v>15</v>
      </c>
      <c r="F21" s="6" t="s">
        <v>20</v>
      </c>
      <c r="G21" s="6">
        <v>480</v>
      </c>
      <c r="H21" s="6">
        <v>15</v>
      </c>
      <c r="I21" s="6" t="s">
        <v>20</v>
      </c>
      <c r="J21" s="20" t="s">
        <v>59</v>
      </c>
      <c r="K21" s="21"/>
      <c r="L21" s="21"/>
      <c r="M21" s="22"/>
      <c r="N21" s="9">
        <v>0.5</v>
      </c>
      <c r="P21" s="8">
        <f aca="true" t="shared" si="5" ref="P21:P32">K21*600000000</f>
        <v>0</v>
      </c>
      <c r="Q21" s="8">
        <f t="shared" si="2"/>
        <v>0</v>
      </c>
      <c r="R21" s="8">
        <f t="shared" si="3"/>
        <v>0</v>
      </c>
      <c r="S21" s="8">
        <f t="shared" si="4"/>
        <v>0</v>
      </c>
    </row>
    <row r="22" spans="1:19" ht="19.5" customHeight="1">
      <c r="A22" s="6">
        <v>18</v>
      </c>
      <c r="B22" s="14" t="s">
        <v>53</v>
      </c>
      <c r="C22" s="5">
        <v>0</v>
      </c>
      <c r="D22" s="6">
        <v>257</v>
      </c>
      <c r="E22" s="6">
        <v>12</v>
      </c>
      <c r="F22" s="6" t="s">
        <v>20</v>
      </c>
      <c r="G22" s="6">
        <v>250</v>
      </c>
      <c r="H22" s="6">
        <v>12</v>
      </c>
      <c r="I22" s="6" t="s">
        <v>20</v>
      </c>
      <c r="J22" s="20" t="s">
        <v>59</v>
      </c>
      <c r="K22" s="21"/>
      <c r="L22" s="21"/>
      <c r="M22" s="22"/>
      <c r="N22" s="9">
        <v>0.5</v>
      </c>
      <c r="P22" s="8">
        <f t="shared" si="5"/>
        <v>0</v>
      </c>
      <c r="Q22" s="8">
        <f t="shared" si="2"/>
        <v>0</v>
      </c>
      <c r="R22" s="8">
        <f t="shared" si="3"/>
        <v>0</v>
      </c>
      <c r="S22" s="8">
        <f t="shared" si="4"/>
        <v>0</v>
      </c>
    </row>
    <row r="23" spans="1:19" ht="19.5" customHeight="1">
      <c r="A23" s="6">
        <v>19</v>
      </c>
      <c r="B23" s="14" t="s">
        <v>44</v>
      </c>
      <c r="C23" s="5">
        <v>0</v>
      </c>
      <c r="D23" s="6">
        <v>330</v>
      </c>
      <c r="E23" s="6">
        <v>15</v>
      </c>
      <c r="F23" s="6" t="s">
        <v>21</v>
      </c>
      <c r="G23" s="6">
        <v>348</v>
      </c>
      <c r="H23" s="6">
        <v>15</v>
      </c>
      <c r="I23" s="6" t="s">
        <v>21</v>
      </c>
      <c r="J23" s="20" t="s">
        <v>59</v>
      </c>
      <c r="K23" s="21"/>
      <c r="L23" s="21"/>
      <c r="M23" s="22"/>
      <c r="N23" s="9">
        <v>0.5</v>
      </c>
      <c r="P23" s="8">
        <f t="shared" si="5"/>
        <v>0</v>
      </c>
      <c r="Q23" s="8">
        <f t="shared" si="2"/>
        <v>0</v>
      </c>
      <c r="R23" s="8">
        <f t="shared" si="3"/>
        <v>0</v>
      </c>
      <c r="S23" s="8">
        <f t="shared" si="4"/>
        <v>0</v>
      </c>
    </row>
    <row r="24" spans="1:19" ht="19.5" customHeight="1">
      <c r="A24" s="6">
        <v>20</v>
      </c>
      <c r="B24" s="14" t="s">
        <v>45</v>
      </c>
      <c r="C24" s="5">
        <v>0</v>
      </c>
      <c r="D24" s="6">
        <v>540</v>
      </c>
      <c r="E24" s="6">
        <v>26</v>
      </c>
      <c r="F24" s="6" t="s">
        <v>20</v>
      </c>
      <c r="G24" s="6">
        <v>560</v>
      </c>
      <c r="H24" s="6">
        <v>26</v>
      </c>
      <c r="I24" s="6" t="s">
        <v>20</v>
      </c>
      <c r="J24" s="20" t="s">
        <v>59</v>
      </c>
      <c r="K24" s="21"/>
      <c r="L24" s="21"/>
      <c r="M24" s="22"/>
      <c r="N24" s="9">
        <v>0.5</v>
      </c>
      <c r="P24" s="8">
        <f t="shared" si="5"/>
        <v>0</v>
      </c>
      <c r="Q24" s="8">
        <f t="shared" si="2"/>
        <v>0</v>
      </c>
      <c r="R24" s="8">
        <f t="shared" si="3"/>
        <v>0</v>
      </c>
      <c r="S24" s="8">
        <f t="shared" si="4"/>
        <v>0</v>
      </c>
    </row>
    <row r="25" spans="1:19" ht="19.5" customHeight="1">
      <c r="A25" s="6">
        <v>21</v>
      </c>
      <c r="B25" s="14" t="s">
        <v>46</v>
      </c>
      <c r="C25" s="5">
        <v>0</v>
      </c>
      <c r="D25" s="6">
        <v>566</v>
      </c>
      <c r="E25" s="6">
        <v>24</v>
      </c>
      <c r="F25" s="6" t="s">
        <v>20</v>
      </c>
      <c r="G25" s="6">
        <v>575</v>
      </c>
      <c r="H25" s="6">
        <v>24</v>
      </c>
      <c r="I25" s="6" t="s">
        <v>20</v>
      </c>
      <c r="J25" s="20" t="s">
        <v>59</v>
      </c>
      <c r="K25" s="21"/>
      <c r="L25" s="21"/>
      <c r="M25" s="22"/>
      <c r="N25" s="9">
        <v>0.5</v>
      </c>
      <c r="P25" s="8">
        <f t="shared" si="5"/>
        <v>0</v>
      </c>
      <c r="Q25" s="8">
        <f t="shared" si="2"/>
        <v>0</v>
      </c>
      <c r="R25" s="8">
        <f t="shared" si="3"/>
        <v>0</v>
      </c>
      <c r="S25" s="8">
        <f t="shared" si="4"/>
        <v>0</v>
      </c>
    </row>
    <row r="26" spans="1:19" ht="19.5" customHeight="1">
      <c r="A26" s="6">
        <v>22</v>
      </c>
      <c r="B26" s="14" t="s">
        <v>47</v>
      </c>
      <c r="C26" s="5">
        <v>0</v>
      </c>
      <c r="D26" s="6">
        <v>374</v>
      </c>
      <c r="E26" s="6">
        <v>17</v>
      </c>
      <c r="F26" s="6" t="s">
        <v>21</v>
      </c>
      <c r="G26" s="6">
        <v>382</v>
      </c>
      <c r="H26" s="6">
        <v>17</v>
      </c>
      <c r="I26" s="6" t="s">
        <v>21</v>
      </c>
      <c r="J26" s="20" t="s">
        <v>59</v>
      </c>
      <c r="K26" s="21"/>
      <c r="L26" s="21"/>
      <c r="M26" s="22"/>
      <c r="N26" s="9">
        <v>0.5</v>
      </c>
      <c r="P26" s="8">
        <f t="shared" si="5"/>
        <v>0</v>
      </c>
      <c r="Q26" s="8">
        <f t="shared" si="2"/>
        <v>0</v>
      </c>
      <c r="R26" s="8">
        <f t="shared" si="3"/>
        <v>0</v>
      </c>
      <c r="S26" s="8">
        <f t="shared" si="4"/>
        <v>0</v>
      </c>
    </row>
    <row r="27" spans="1:19" ht="19.5" customHeight="1">
      <c r="A27" s="6">
        <v>23</v>
      </c>
      <c r="B27" s="14" t="s">
        <v>48</v>
      </c>
      <c r="C27" s="5">
        <v>0</v>
      </c>
      <c r="D27" s="6">
        <v>407</v>
      </c>
      <c r="E27" s="6">
        <v>19</v>
      </c>
      <c r="F27" s="6" t="s">
        <v>20</v>
      </c>
      <c r="G27" s="6">
        <v>400</v>
      </c>
      <c r="H27" s="6">
        <v>19</v>
      </c>
      <c r="I27" s="6" t="s">
        <v>20</v>
      </c>
      <c r="J27" s="20" t="s">
        <v>59</v>
      </c>
      <c r="K27" s="21"/>
      <c r="L27" s="21"/>
      <c r="M27" s="22"/>
      <c r="N27" s="9">
        <v>0.5</v>
      </c>
      <c r="P27" s="8">
        <f t="shared" si="5"/>
        <v>0</v>
      </c>
      <c r="Q27" s="8">
        <f t="shared" si="2"/>
        <v>0</v>
      </c>
      <c r="R27" s="8">
        <f t="shared" si="3"/>
        <v>0</v>
      </c>
      <c r="S27" s="8">
        <f t="shared" si="4"/>
        <v>0</v>
      </c>
    </row>
    <row r="28" spans="1:19" ht="19.5" customHeight="1">
      <c r="A28" s="6">
        <v>24</v>
      </c>
      <c r="B28" s="14" t="s">
        <v>49</v>
      </c>
      <c r="C28" s="5">
        <v>0</v>
      </c>
      <c r="D28" s="6">
        <v>329</v>
      </c>
      <c r="E28" s="6">
        <v>13</v>
      </c>
      <c r="F28" s="6" t="s">
        <v>21</v>
      </c>
      <c r="G28" s="6">
        <v>320</v>
      </c>
      <c r="H28" s="6">
        <v>13</v>
      </c>
      <c r="I28" s="6" t="s">
        <v>21</v>
      </c>
      <c r="J28" s="20" t="s">
        <v>59</v>
      </c>
      <c r="K28" s="21"/>
      <c r="L28" s="21"/>
      <c r="M28" s="22"/>
      <c r="N28" s="9">
        <v>0.5</v>
      </c>
      <c r="P28" s="8">
        <f t="shared" si="5"/>
        <v>0</v>
      </c>
      <c r="Q28" s="8">
        <f t="shared" si="2"/>
        <v>0</v>
      </c>
      <c r="R28" s="8">
        <f t="shared" si="3"/>
        <v>0</v>
      </c>
      <c r="S28" s="8">
        <f t="shared" si="4"/>
        <v>0</v>
      </c>
    </row>
    <row r="29" spans="1:19" ht="19.5" customHeight="1">
      <c r="A29" s="6">
        <v>25</v>
      </c>
      <c r="B29" s="14" t="s">
        <v>50</v>
      </c>
      <c r="C29" s="5">
        <v>0</v>
      </c>
      <c r="D29" s="6">
        <v>438</v>
      </c>
      <c r="E29" s="6">
        <v>22</v>
      </c>
      <c r="F29" s="6" t="s">
        <v>20</v>
      </c>
      <c r="G29" s="6">
        <v>430</v>
      </c>
      <c r="H29" s="6">
        <v>22</v>
      </c>
      <c r="I29" s="6" t="s">
        <v>20</v>
      </c>
      <c r="J29" s="20" t="s">
        <v>59</v>
      </c>
      <c r="K29" s="21"/>
      <c r="L29" s="21"/>
      <c r="M29" s="22"/>
      <c r="N29" s="9">
        <v>0.5</v>
      </c>
      <c r="P29" s="8">
        <f t="shared" si="5"/>
        <v>0</v>
      </c>
      <c r="Q29" s="8">
        <f t="shared" si="2"/>
        <v>0</v>
      </c>
      <c r="R29" s="8">
        <f t="shared" si="3"/>
        <v>0</v>
      </c>
      <c r="S29" s="8">
        <f t="shared" si="4"/>
        <v>0</v>
      </c>
    </row>
    <row r="30" spans="1:19" ht="19.5" customHeight="1">
      <c r="A30" s="6">
        <v>26</v>
      </c>
      <c r="B30" s="14" t="s">
        <v>51</v>
      </c>
      <c r="C30" s="5">
        <v>0</v>
      </c>
      <c r="D30" s="6">
        <v>359</v>
      </c>
      <c r="E30" s="6">
        <v>17</v>
      </c>
      <c r="F30" s="6" t="s">
        <v>21</v>
      </c>
      <c r="G30" s="6">
        <v>350</v>
      </c>
      <c r="H30" s="6">
        <v>17</v>
      </c>
      <c r="I30" s="6" t="s">
        <v>21</v>
      </c>
      <c r="J30" s="20" t="s">
        <v>59</v>
      </c>
      <c r="K30" s="21"/>
      <c r="L30" s="21"/>
      <c r="M30" s="22"/>
      <c r="N30" s="9">
        <v>0.5</v>
      </c>
      <c r="P30" s="8">
        <f t="shared" si="5"/>
        <v>0</v>
      </c>
      <c r="Q30" s="8">
        <f t="shared" si="2"/>
        <v>0</v>
      </c>
      <c r="R30" s="8">
        <f t="shared" si="3"/>
        <v>0</v>
      </c>
      <c r="S30" s="8">
        <f t="shared" si="4"/>
        <v>0</v>
      </c>
    </row>
    <row r="31" spans="1:19" ht="19.5" customHeight="1">
      <c r="A31" s="6">
        <v>27</v>
      </c>
      <c r="B31" s="14" t="s">
        <v>52</v>
      </c>
      <c r="C31" s="5">
        <v>0</v>
      </c>
      <c r="D31" s="6">
        <v>319</v>
      </c>
      <c r="E31" s="6">
        <v>19</v>
      </c>
      <c r="F31" s="6" t="s">
        <v>20</v>
      </c>
      <c r="G31" s="6">
        <v>309</v>
      </c>
      <c r="H31" s="6">
        <v>18</v>
      </c>
      <c r="I31" s="6" t="s">
        <v>20</v>
      </c>
      <c r="J31" s="20" t="s">
        <v>59</v>
      </c>
      <c r="K31" s="21"/>
      <c r="L31" s="21"/>
      <c r="M31" s="22"/>
      <c r="N31" s="9">
        <v>0.5</v>
      </c>
      <c r="P31" s="8">
        <f t="shared" si="5"/>
        <v>0</v>
      </c>
      <c r="Q31" s="8">
        <f t="shared" si="2"/>
        <v>0</v>
      </c>
      <c r="R31" s="8">
        <f t="shared" si="3"/>
        <v>0</v>
      </c>
      <c r="S31" s="8">
        <f t="shared" si="4"/>
        <v>0</v>
      </c>
    </row>
    <row r="32" spans="1:19" ht="19.5" customHeight="1">
      <c r="A32" s="6">
        <v>28</v>
      </c>
      <c r="B32" s="14" t="s">
        <v>56</v>
      </c>
      <c r="C32" s="5">
        <v>0</v>
      </c>
      <c r="D32" s="6">
        <v>357</v>
      </c>
      <c r="E32" s="6">
        <v>15</v>
      </c>
      <c r="F32" s="6" t="s">
        <v>21</v>
      </c>
      <c r="G32" s="6">
        <v>350</v>
      </c>
      <c r="H32" s="6">
        <v>15</v>
      </c>
      <c r="I32" s="6" t="s">
        <v>21</v>
      </c>
      <c r="J32" s="20" t="s">
        <v>59</v>
      </c>
      <c r="K32" s="21"/>
      <c r="L32" s="21"/>
      <c r="M32" s="22"/>
      <c r="N32" s="9">
        <v>0.5</v>
      </c>
      <c r="P32" s="8">
        <f t="shared" si="5"/>
        <v>0</v>
      </c>
      <c r="Q32" s="8">
        <f t="shared" si="2"/>
        <v>0</v>
      </c>
      <c r="R32" s="8">
        <f t="shared" si="3"/>
        <v>0</v>
      </c>
      <c r="S32" s="8">
        <f t="shared" si="4"/>
        <v>0</v>
      </c>
    </row>
    <row r="33" spans="1:19" s="17" customFormat="1" ht="19.5" customHeight="1">
      <c r="A33" s="24" t="s">
        <v>57</v>
      </c>
      <c r="B33" s="24"/>
      <c r="C33" s="24"/>
      <c r="D33" s="15">
        <f aca="true" t="shared" si="6" ref="D33:N33">SUM(D5:D32)</f>
        <v>11101</v>
      </c>
      <c r="E33" s="15">
        <f t="shared" si="6"/>
        <v>427</v>
      </c>
      <c r="F33" s="15">
        <f t="shared" si="6"/>
        <v>0</v>
      </c>
      <c r="G33" s="15">
        <f t="shared" si="6"/>
        <v>11873</v>
      </c>
      <c r="H33" s="15">
        <f t="shared" si="6"/>
        <v>461</v>
      </c>
      <c r="I33" s="15">
        <f t="shared" si="6"/>
        <v>0</v>
      </c>
      <c r="J33" s="15">
        <f t="shared" si="6"/>
        <v>25</v>
      </c>
      <c r="K33" s="15">
        <f t="shared" si="6"/>
        <v>66</v>
      </c>
      <c r="L33" s="15">
        <f t="shared" si="6"/>
        <v>41</v>
      </c>
      <c r="M33" s="15">
        <f t="shared" si="6"/>
        <v>195</v>
      </c>
      <c r="N33" s="16">
        <f t="shared" si="6"/>
        <v>115</v>
      </c>
      <c r="P33" s="18">
        <f>SUM(P5:P32)</f>
        <v>39600000000</v>
      </c>
      <c r="Q33" s="18">
        <f>SUM(Q5:Q32)</f>
        <v>24600000000</v>
      </c>
      <c r="R33" s="18">
        <f>SUM(R5:R32)</f>
        <v>97500000000</v>
      </c>
      <c r="S33" s="18">
        <f>SUM(S5:S32)</f>
        <v>161700000000</v>
      </c>
    </row>
    <row r="35" spans="1:14" ht="16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6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21">
    <mergeCell ref="J32:M32"/>
    <mergeCell ref="J28:M28"/>
    <mergeCell ref="J29:M29"/>
    <mergeCell ref="J30:M30"/>
    <mergeCell ref="J31:M31"/>
    <mergeCell ref="J24:M24"/>
    <mergeCell ref="J25:M25"/>
    <mergeCell ref="J26:M26"/>
    <mergeCell ref="J27:M27"/>
    <mergeCell ref="J20:M20"/>
    <mergeCell ref="J21:M21"/>
    <mergeCell ref="J22:M22"/>
    <mergeCell ref="J23:M23"/>
    <mergeCell ref="D3:F3"/>
    <mergeCell ref="J3:M3"/>
    <mergeCell ref="N3:N4"/>
    <mergeCell ref="G3:I3"/>
    <mergeCell ref="A3:A4"/>
    <mergeCell ref="B3:B4"/>
    <mergeCell ref="C3:C4"/>
    <mergeCell ref="A33:C33"/>
  </mergeCells>
  <printOptions horizontalCentered="1"/>
  <pageMargins left="0" right="0" top="0.5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NP-COMPUTER</cp:lastModifiedBy>
  <cp:lastPrinted>2013-06-16T07:23:15Z</cp:lastPrinted>
  <dcterms:created xsi:type="dcterms:W3CDTF">2013-06-13T07:31:35Z</dcterms:created>
  <dcterms:modified xsi:type="dcterms:W3CDTF">2013-06-16T07:51:20Z</dcterms:modified>
  <cp:category/>
  <cp:version/>
  <cp:contentType/>
  <cp:contentStatus/>
</cp:coreProperties>
</file>